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xSTrEaM/Desktop/vinis/Templates/Finanzielle Freiheit/Excel/"/>
    </mc:Choice>
  </mc:AlternateContent>
  <xr:revisionPtr revIDLastSave="0" documentId="13_ncr:1_{5DA1C7F4-8E2A-B544-A004-8D91219B46FE}" xr6:coauthVersionLast="45" xr6:coauthVersionMax="45" xr10:uidLastSave="{00000000-0000-0000-0000-000000000000}"/>
  <bookViews>
    <workbookView xWindow="740" yWindow="460" windowWidth="28060" windowHeight="17540" activeTab="4" xr2:uid="{00000000-000D-0000-FFFF-FFFF00000000}"/>
  </bookViews>
  <sheets>
    <sheet name="Kosten" sheetId="1" r:id="rId1"/>
    <sheet name="Dividenden" sheetId="2" r:id="rId2"/>
    <sheet name="Aktien" sheetId="3" r:id="rId3"/>
    <sheet name="Cash-Reserven" sheetId="4" r:id="rId4"/>
    <sheet name="VINI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1" l="1"/>
  <c r="B6" i="5" l="1"/>
  <c r="B7" i="5"/>
  <c r="E11" i="4" l="1"/>
  <c r="B8" i="4"/>
  <c r="I8" i="3"/>
  <c r="H8" i="3"/>
  <c r="F8" i="3"/>
  <c r="G8" i="3" s="1"/>
  <c r="I7" i="3"/>
  <c r="H7" i="3"/>
  <c r="F7" i="3"/>
  <c r="G7" i="3" s="1"/>
  <c r="I6" i="3"/>
  <c r="H6" i="3"/>
  <c r="F6" i="3"/>
  <c r="G6" i="3" s="1"/>
  <c r="I5" i="3"/>
  <c r="I9" i="3" s="1"/>
  <c r="B9" i="5" s="1"/>
  <c r="H5" i="3"/>
  <c r="H9" i="3" s="1"/>
  <c r="B10" i="5" s="1"/>
  <c r="F5" i="3"/>
  <c r="F9" i="3" s="1"/>
  <c r="G19" i="2"/>
  <c r="B8" i="5" s="1"/>
  <c r="C19" i="2"/>
  <c r="B5" i="5"/>
  <c r="D15" i="4" l="1"/>
  <c r="B11" i="5" s="1"/>
  <c r="G5" i="3"/>
  <c r="G9" i="3" s="1"/>
</calcChain>
</file>

<file path=xl/sharedStrings.xml><?xml version="1.0" encoding="utf-8"?>
<sst xmlns="http://schemas.openxmlformats.org/spreadsheetml/2006/main" count="83" uniqueCount="53">
  <si>
    <r>
      <rPr>
        <sz val="11"/>
        <color indexed="9"/>
        <rFont val="Helvetica"/>
        <family val="2"/>
      </rPr>
      <t xml:space="preserve">Diese Übersicht zeigt deine monatlichen Fixkosten. In unserem Beispiel belaufen sich diese der Einfachheit halber auf 1000 Euro. Passe die Daten an deine Kriterien an. Die Summe stellt später den </t>
    </r>
    <r>
      <rPr>
        <b/>
        <sz val="11"/>
        <color indexed="9"/>
        <rFont val="Helvetica"/>
        <family val="2"/>
      </rPr>
      <t>Zielwert</t>
    </r>
    <r>
      <rPr>
        <sz val="11"/>
        <color indexed="9"/>
        <rFont val="Helvetica"/>
        <family val="2"/>
      </rPr>
      <t xml:space="preserve"> der Kennzahl</t>
    </r>
    <r>
      <rPr>
        <b/>
        <sz val="11"/>
        <color indexed="9"/>
        <rFont val="Helvetica"/>
        <family val="2"/>
      </rPr>
      <t xml:space="preserve"> Kostendeckung</t>
    </r>
    <r>
      <rPr>
        <sz val="11"/>
        <color indexed="9"/>
        <rFont val="Helvetica"/>
        <family val="2"/>
      </rPr>
      <t xml:space="preserve"> dar. Ziel ist es, deine Fixkosten zu 100 % durch </t>
    </r>
    <r>
      <rPr>
        <b/>
        <sz val="11"/>
        <color indexed="9"/>
        <rFont val="Helvetica"/>
        <family val="2"/>
      </rPr>
      <t>passiv generiertes Einkommen</t>
    </r>
    <r>
      <rPr>
        <sz val="11"/>
        <color indexed="9"/>
        <rFont val="Helvetica"/>
        <family val="2"/>
      </rPr>
      <t xml:space="preserve"> in Form von </t>
    </r>
    <r>
      <rPr>
        <b/>
        <sz val="11"/>
        <color indexed="9"/>
        <rFont val="Helvetica"/>
        <family val="2"/>
      </rPr>
      <t>monatlichen Dividendeneinnahmen</t>
    </r>
    <r>
      <rPr>
        <sz val="11"/>
        <color indexed="9"/>
        <rFont val="Helvetica"/>
        <family val="2"/>
      </rPr>
      <t xml:space="preserve"> zu decken.</t>
    </r>
  </si>
  <si>
    <t>Fixkosten monatlich</t>
  </si>
  <si>
    <t>Typ</t>
  </si>
  <si>
    <t>Wert</t>
  </si>
  <si>
    <t>Miete kalt</t>
  </si>
  <si>
    <t>Nebenkosten</t>
  </si>
  <si>
    <t>Strom</t>
  </si>
  <si>
    <t>Lebensmittel</t>
  </si>
  <si>
    <t>Telefon &amp; Internet</t>
  </si>
  <si>
    <t>Versicherungen</t>
  </si>
  <si>
    <t>KFZ-Steuer</t>
  </si>
  <si>
    <t>Fahrtkosten/Benzinkosten</t>
  </si>
  <si>
    <t>Freizeit, Reisen, Unterhaltung</t>
  </si>
  <si>
    <t>Sonstiges</t>
  </si>
  <si>
    <t>SUMME</t>
  </si>
  <si>
    <t>Dividendeneingänge 2019</t>
  </si>
  <si>
    <t>Aktie</t>
  </si>
  <si>
    <t>Datum</t>
  </si>
  <si>
    <t>Betrag</t>
  </si>
  <si>
    <t>Altria Group</t>
  </si>
  <si>
    <t>Procter &amp; Gamble</t>
  </si>
  <si>
    <t>Royal Dutch Shell B-Aktie</t>
  </si>
  <si>
    <t>BASF</t>
  </si>
  <si>
    <t>Dividendeneingänge 2020</t>
  </si>
  <si>
    <t>Kaufkurs 
pro Aktie</t>
  </si>
  <si>
    <t>Aktueller Kurs pro Aktie</t>
  </si>
  <si>
    <t>Anteile</t>
  </si>
  <si>
    <t>Jahresdividende pro Aktie</t>
  </si>
  <si>
    <t>Dividende jährlich gesamt</t>
  </si>
  <si>
    <t>Dividende monatlich</t>
  </si>
  <si>
    <t>Marktwert
aktuell</t>
  </si>
  <si>
    <t>Kaufwert</t>
  </si>
  <si>
    <r>
      <rPr>
        <sz val="11"/>
        <color indexed="9"/>
        <rFont val="Helvetica"/>
        <family val="2"/>
      </rPr>
      <t xml:space="preserve">Dieses simple Beispiel zeigt die Ermittlung der </t>
    </r>
    <r>
      <rPr>
        <b/>
        <sz val="11"/>
        <color indexed="9"/>
        <rFont val="Helvetica"/>
        <family val="2"/>
      </rPr>
      <t>Cash-Reserven,</t>
    </r>
    <r>
      <rPr>
        <sz val="11"/>
        <color indexed="9"/>
        <rFont val="Helvetica"/>
        <family val="2"/>
      </rPr>
      <t xml:space="preserve"> indem die Rücklagen für zu erwartende Zahlungen vom aktuellen Barvermögen abgezogen werden. Ob du das 3-Konten, 6-Konten oder ein ganz anderes Spar-Modell verwendest, bleibt natürlich dir überlassen. Ziel ist es, eine Übersicht  der zur </t>
    </r>
    <r>
      <rPr>
        <b/>
        <sz val="11"/>
        <color indexed="9"/>
        <rFont val="Helvetica"/>
        <family val="2"/>
      </rPr>
      <t>Verfügung stehenden Mittel</t>
    </r>
    <r>
      <rPr>
        <sz val="11"/>
        <color indexed="9"/>
        <rFont val="Helvetica"/>
        <family val="2"/>
      </rPr>
      <t xml:space="preserve"> zu erhalten, die beispielsweise für weitere Aktienkäufe verwendet werden können. </t>
    </r>
  </si>
  <si>
    <t>Vermögen</t>
  </si>
  <si>
    <t>Girokonto</t>
  </si>
  <si>
    <t>Tagesgeldkonto</t>
  </si>
  <si>
    <t>Rücklagen &amp; Verbindlichkeiten</t>
  </si>
  <si>
    <t>Rücklagen Immobilieninstandhaltung</t>
  </si>
  <si>
    <t>Kredit Sondertilgung 2020</t>
  </si>
  <si>
    <t>Steuerrückzahlung 2020</t>
  </si>
  <si>
    <t>Urlaub 2020</t>
  </si>
  <si>
    <t>Finanzpolster</t>
  </si>
  <si>
    <t>Frei verfügbare Cash-Reserven:</t>
  </si>
  <si>
    <t>Datenexport</t>
  </si>
  <si>
    <t>Dividenden 2019</t>
  </si>
  <si>
    <t>Dividenden 2020</t>
  </si>
  <si>
    <t>Aktienportfolio Kaufwert</t>
  </si>
  <si>
    <t>Aktienportfolio Marktwert</t>
  </si>
  <si>
    <t>Cash-Reserven</t>
  </si>
  <si>
    <t>Dividenden monatlich</t>
  </si>
  <si>
    <r>
      <t xml:space="preserve">In den Tabellen werden die </t>
    </r>
    <r>
      <rPr>
        <b/>
        <sz val="11"/>
        <color indexed="9"/>
        <rFont val="Helvetica"/>
        <family val="2"/>
      </rPr>
      <t>Dividenden</t>
    </r>
    <r>
      <rPr>
        <sz val="11"/>
        <color indexed="9"/>
        <rFont val="Helvetica"/>
        <family val="2"/>
      </rPr>
      <t xml:space="preserve"> eingetragen, die du über das Jahr verteilt erhältst. Die Dividendeneinnahmen werden </t>
    </r>
    <r>
      <rPr>
        <b/>
        <sz val="11"/>
        <color indexed="9"/>
        <rFont val="Helvetica"/>
        <family val="2"/>
      </rPr>
      <t xml:space="preserve">prozentual zum Vorjahr </t>
    </r>
    <r>
      <rPr>
        <sz val="11"/>
        <color indexed="9"/>
        <rFont val="Helvetica"/>
        <family val="2"/>
      </rPr>
      <t xml:space="preserve">verglichen. Wir sehen dadurch die </t>
    </r>
    <r>
      <rPr>
        <b/>
        <sz val="11"/>
        <color indexed="9"/>
        <rFont val="Helvetica"/>
        <family val="2"/>
      </rPr>
      <t>jährliche Steigerung</t>
    </r>
    <r>
      <rPr>
        <sz val="11"/>
        <color indexed="9"/>
        <rFont val="Helvetica"/>
        <family val="2"/>
      </rPr>
      <t xml:space="preserve"> und haben somit unser </t>
    </r>
    <r>
      <rPr>
        <b/>
        <sz val="11"/>
        <color indexed="9"/>
        <rFont val="Helvetica"/>
        <family val="2"/>
      </rPr>
      <t>stetiges Vorankommen</t>
    </r>
    <r>
      <rPr>
        <sz val="11"/>
        <color indexed="9"/>
        <rFont val="Helvetica"/>
        <family val="2"/>
      </rPr>
      <t xml:space="preserve"> dauerhaft im Blick. </t>
    </r>
  </si>
  <si>
    <r>
      <t xml:space="preserve">In dieser Tabelle werden alle deine Aktien aufgelistet. Wichtig sind hier der ursprüngliche </t>
    </r>
    <r>
      <rPr>
        <b/>
        <sz val="11"/>
        <color indexed="9"/>
        <rFont val="Helvetica"/>
        <family val="2"/>
      </rPr>
      <t xml:space="preserve">Kaufwert </t>
    </r>
    <r>
      <rPr>
        <sz val="11"/>
        <color indexed="9"/>
        <rFont val="Helvetica"/>
        <family val="2"/>
      </rPr>
      <t>der Aktien und der aktuelle</t>
    </r>
    <r>
      <rPr>
        <b/>
        <sz val="11"/>
        <color indexed="9"/>
        <rFont val="Helvetica"/>
        <family val="2"/>
      </rPr>
      <t xml:space="preserve"> Marktwert</t>
    </r>
    <r>
      <rPr>
        <sz val="11"/>
        <color indexed="9"/>
        <rFont val="Helvetica"/>
        <family val="2"/>
      </rPr>
      <t xml:space="preserve">, um die </t>
    </r>
    <r>
      <rPr>
        <b/>
        <sz val="11"/>
        <color indexed="9"/>
        <rFont val="Helvetica"/>
        <family val="2"/>
      </rPr>
      <t xml:space="preserve">Portfolio-Performance </t>
    </r>
    <r>
      <rPr>
        <sz val="11"/>
        <color indexed="9"/>
        <rFont val="Helvetica"/>
        <family val="2"/>
      </rPr>
      <t xml:space="preserve">abbilden zu können. Außerdem hinterlegen wir für jede Aktie die aktuelle Jahresdividende um den </t>
    </r>
    <r>
      <rPr>
        <b/>
        <sz val="11"/>
        <color indexed="9"/>
        <rFont val="Helvetica"/>
        <family val="2"/>
      </rPr>
      <t>aktuellen Wert</t>
    </r>
    <r>
      <rPr>
        <sz val="11"/>
        <color indexed="9"/>
        <rFont val="Helvetica"/>
        <family val="2"/>
      </rPr>
      <t xml:space="preserve"> für die Kennzahl </t>
    </r>
    <r>
      <rPr>
        <b/>
        <sz val="11"/>
        <color indexed="9"/>
        <rFont val="Helvetica"/>
        <family val="2"/>
      </rPr>
      <t>Kostendeckung</t>
    </r>
    <r>
      <rPr>
        <sz val="11"/>
        <color indexed="9"/>
        <rFont val="Helvetica"/>
        <family val="2"/>
      </rPr>
      <t xml:space="preserve"> berechnen zu können. Bei den monatlich und jährlich aufsummierten Dividenden handelt es sich um Bruttobeträge. Faktoren wie Freibetrag, Kapitalertragsteuer oder Quellensteuer sind hierbei nicht berücksichtigt. </t>
    </r>
  </si>
  <si>
    <r>
      <t xml:space="preserve">In diesem Blatt werden alle benötigten Daten für die VINIS App zusammengefasst und als </t>
    </r>
    <r>
      <rPr>
        <b/>
        <sz val="11"/>
        <color indexed="9"/>
        <rFont val="Helvetica"/>
        <family val="2"/>
      </rPr>
      <t>CSV-Datei</t>
    </r>
    <r>
      <rPr>
        <sz val="11"/>
        <color indexed="9"/>
        <rFont val="Helvetica"/>
        <family val="2"/>
      </rPr>
      <t xml:space="preserve"> exportiert. Durch die Konsolidierung muss dieser Vorgang nur mit diesem Blatt erfolgen, was die Anzahl der Dateien reduziert. Zudem ist die </t>
    </r>
    <r>
      <rPr>
        <b/>
        <sz val="11"/>
        <color indexed="9"/>
        <rFont val="Helvetica"/>
        <family val="2"/>
      </rPr>
      <t>Konfiguration der externen Datenquelle</t>
    </r>
    <r>
      <rPr>
        <sz val="11"/>
        <color indexed="9"/>
        <rFont val="Helvetica"/>
        <family val="2"/>
      </rPr>
      <t xml:space="preserve"> in der App einfacher, da nur eine Tabelle verknüpft werden muss.
Die unten stehende Tabelle hilft dir bei der genauen Zuordnung zwischen den </t>
    </r>
    <r>
      <rPr>
        <b/>
        <sz val="11"/>
        <color rgb="FF5E5E5E"/>
        <rFont val="Helvetica"/>
        <family val="2"/>
      </rPr>
      <t>Kennzahlen in der App</t>
    </r>
    <r>
      <rPr>
        <sz val="11"/>
        <color indexed="9"/>
        <rFont val="Helvetica"/>
        <family val="2"/>
      </rPr>
      <t xml:space="preserve"> und den </t>
    </r>
    <r>
      <rPr>
        <b/>
        <sz val="11"/>
        <color rgb="FF5E5E5E"/>
        <rFont val="Helvetica"/>
        <family val="2"/>
      </rPr>
      <t>Daten aus der Exporttabelle</t>
    </r>
    <r>
      <rPr>
        <sz val="11"/>
        <color indexed="9"/>
        <rFont val="Helvetica"/>
        <family val="2"/>
      </rPr>
      <t xml:space="preserve">. 
Beispiel: Um die Kennzahl Kostendeckung abzubilden, müssen zwei Werte aus der Datei verwendet werden – </t>
    </r>
    <r>
      <rPr>
        <b/>
        <sz val="11"/>
        <color rgb="FF5E5E5E"/>
        <rFont val="Helvetica"/>
        <family val="2"/>
      </rPr>
      <t>Dividenden monatlich</t>
    </r>
    <r>
      <rPr>
        <sz val="11"/>
        <color indexed="9"/>
        <rFont val="Helvetica"/>
        <family val="2"/>
      </rPr>
      <t xml:space="preserve"> als aktuellen Wert (Zeilennummer 6, Zeilenposition 2) und </t>
    </r>
    <r>
      <rPr>
        <b/>
        <sz val="11"/>
        <color rgb="FF5E5E5E"/>
        <rFont val="Helvetica"/>
        <family val="2"/>
      </rPr>
      <t>Fixkosten monatlich</t>
    </r>
    <r>
      <rPr>
        <sz val="11"/>
        <color indexed="9"/>
        <rFont val="Helvetica"/>
        <family val="2"/>
      </rPr>
      <t xml:space="preserve"> (Zeilennummer 5, Zeilenposition 2) als Zielwert.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</si>
</sst>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2]\ #,##0"/>
    <numFmt numFmtId="165" formatCode="dd\.mm\.yyyy"/>
    <numFmt numFmtId="166" formatCode="[$€-2]\ #,##0.00"/>
    <numFmt numFmtId="167" formatCode="[$€-2]\ 0.00"/>
  </numFmts>
  <fonts count="11" x14ac:knownFonts="1">
    <font>
      <sz val="10"/>
      <color indexed="8"/>
      <name val="Helvetica Neue"/>
    </font>
    <font>
      <sz val="12"/>
      <color indexed="8"/>
      <name val="Helvetica Neue"/>
      <family val="2"/>
    </font>
    <font>
      <sz val="11"/>
      <color indexed="9"/>
      <name val="Helvetica"/>
      <family val="2"/>
    </font>
    <font>
      <b/>
      <sz val="11"/>
      <color indexed="9"/>
      <name val="Helvetica"/>
      <family val="2"/>
    </font>
    <font>
      <sz val="10"/>
      <color indexed="9"/>
      <name val="Helvetica Neue"/>
      <family val="2"/>
    </font>
    <font>
      <sz val="10"/>
      <color indexed="11"/>
      <name val="Helvetica Neue Medium"/>
    </font>
    <font>
      <sz val="10"/>
      <color indexed="11"/>
      <name val="Helvetica Neue"/>
      <family val="2"/>
    </font>
    <font>
      <b/>
      <sz val="10"/>
      <color indexed="9"/>
      <name val="Helvetica Neue"/>
      <family val="2"/>
    </font>
    <font>
      <sz val="19"/>
      <color indexed="9"/>
      <name val="Helvetica Neue"/>
      <family val="2"/>
    </font>
    <font>
      <b/>
      <sz val="19"/>
      <color indexed="9"/>
      <name val="Helvetica Neue"/>
      <family val="2"/>
    </font>
    <font>
      <b/>
      <sz val="11"/>
      <color rgb="FF5E5E5E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5"/>
        <bgColor auto="1"/>
      </patternFill>
    </fill>
  </fills>
  <borders count="1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9"/>
      </bottom>
      <diagonal/>
    </border>
    <border>
      <left style="thin">
        <color indexed="10"/>
      </left>
      <right/>
      <top style="thin">
        <color indexed="9"/>
      </top>
      <bottom style="thin">
        <color indexed="10"/>
      </bottom>
      <diagonal/>
    </border>
    <border>
      <left/>
      <right style="thin">
        <color indexed="10"/>
      </right>
      <top style="thin">
        <color indexed="9"/>
      </top>
      <bottom style="thin">
        <color indexed="10"/>
      </bottom>
      <diagonal/>
    </border>
    <border>
      <left style="thin">
        <color indexed="10"/>
      </left>
      <right style="dotted">
        <color indexed="14"/>
      </right>
      <top style="thin">
        <color indexed="10"/>
      </top>
      <bottom style="thin">
        <color indexed="10"/>
      </bottom>
      <diagonal/>
    </border>
    <border>
      <left style="dotted">
        <color indexed="14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dotted">
        <color indexed="14"/>
      </right>
      <top style="thin">
        <color indexed="10"/>
      </top>
      <bottom style="thin">
        <color indexed="9"/>
      </bottom>
      <diagonal/>
    </border>
    <border>
      <left style="dotted">
        <color indexed="14"/>
      </left>
      <right style="thin">
        <color indexed="10"/>
      </right>
      <top style="thin">
        <color indexed="10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10"/>
      </bottom>
      <diagonal/>
    </border>
    <border>
      <left style="thin">
        <color indexed="16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medium">
        <color indexed="12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thin">
        <color rgb="FF5E5E5E"/>
      </bottom>
      <diagonal/>
    </border>
    <border>
      <left/>
      <right/>
      <top style="thin">
        <color theme="3" tint="0.59996337778862885"/>
      </top>
      <bottom style="medium">
        <color theme="4" tint="0.39994506668294322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51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 wrapText="1"/>
    </xf>
    <xf numFmtId="49" fontId="7" fillId="0" borderId="3" xfId="0" applyNumberFormat="1" applyFont="1" applyBorder="1" applyAlignment="1">
      <alignment horizontal="left" vertical="center" wrapText="1"/>
    </xf>
    <xf numFmtId="164" fontId="7" fillId="0" borderId="4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 wrapText="1"/>
    </xf>
    <xf numFmtId="164" fontId="7" fillId="0" borderId="9" xfId="0" applyNumberFormat="1" applyFont="1" applyBorder="1" applyAlignment="1">
      <alignment vertical="center" wrapText="1"/>
    </xf>
    <xf numFmtId="166" fontId="7" fillId="0" borderId="4" xfId="0" applyNumberFormat="1" applyFont="1" applyBorder="1" applyAlignment="1">
      <alignment vertical="center" wrapText="1"/>
    </xf>
    <xf numFmtId="0" fontId="4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 wrapText="1"/>
    </xf>
    <xf numFmtId="0" fontId="7" fillId="0" borderId="9" xfId="0" applyFont="1" applyBorder="1" applyAlignment="1">
      <alignment vertical="center" wrapText="1"/>
    </xf>
    <xf numFmtId="0" fontId="0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/>
    </xf>
    <xf numFmtId="164" fontId="9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 wrapText="1"/>
    </xf>
    <xf numFmtId="49" fontId="2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49" fontId="6" fillId="3" borderId="2" xfId="0" applyNumberFormat="1" applyFont="1" applyFill="1" applyBorder="1" applyAlignment="1">
      <alignment vertical="center" wrapText="1"/>
    </xf>
    <xf numFmtId="164" fontId="4" fillId="0" borderId="2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6" fontId="4" fillId="0" borderId="1" xfId="0" applyNumberFormat="1" applyFont="1" applyBorder="1" applyAlignment="1">
      <alignment vertical="center" wrapText="1"/>
    </xf>
    <xf numFmtId="165" fontId="4" fillId="0" borderId="5" xfId="0" applyNumberFormat="1" applyFont="1" applyBorder="1" applyAlignment="1">
      <alignment vertical="center" wrapText="1"/>
    </xf>
    <xf numFmtId="167" fontId="4" fillId="0" borderId="6" xfId="0" applyNumberFormat="1" applyFont="1" applyBorder="1" applyAlignment="1">
      <alignment vertical="center" wrapText="1"/>
    </xf>
    <xf numFmtId="165" fontId="4" fillId="0" borderId="7" xfId="0" applyNumberFormat="1" applyFont="1" applyBorder="1" applyAlignment="1">
      <alignment vertical="center" wrapText="1"/>
    </xf>
    <xf numFmtId="167" fontId="4" fillId="0" borderId="8" xfId="0" applyNumberFormat="1" applyFont="1" applyBorder="1" applyAlignment="1">
      <alignment vertical="center" wrapText="1"/>
    </xf>
    <xf numFmtId="49" fontId="5" fillId="4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166" fontId="4" fillId="0" borderId="2" xfId="0" applyNumberFormat="1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49" fontId="6" fillId="3" borderId="10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0" fillId="0" borderId="13" xfId="0" applyNumberFormat="1" applyFont="1" applyBorder="1" applyAlignment="1">
      <alignment horizontal="left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5E5E"/>
      <rgbColor rgb="FFC6C6C6"/>
      <rgbColor rgb="FFFEFEFE"/>
      <rgbColor rgb="FF52BFEC"/>
      <rgbColor rgb="FF959FAB"/>
      <rgbColor rgb="FF7F7F7F"/>
      <rgbColor rgb="FF8CC04D"/>
      <rgbColor rgb="FFBFBFBF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3010272</xdr:colOff>
      <xdr:row>0</xdr:row>
      <xdr:rowOff>642620</xdr:rowOff>
    </xdr:to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-19050" y="-41911"/>
          <a:ext cx="3010273" cy="64262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a14="http://schemas.microsoft.com/office/drawing/2010/main" xmlns:m="http://schemas.openxmlformats.org/officeDocument/2006/math" xmlns:r="http://schemas.openxmlformats.org/officeDocument/2006/relationships" xmlns="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3000" b="1" i="0" u="none" strike="noStrike" cap="none" spc="0" baseline="0">
              <a:solidFill>
                <a:srgbClr val="5E5E5E"/>
              </a:solidFill>
              <a:uFillTx/>
              <a:latin typeface="+mj-lt"/>
              <a:ea typeface="+mj-ea"/>
              <a:cs typeface="+mj-cs"/>
              <a:sym typeface="Helvetica"/>
            </a:defRPr>
          </a:pPr>
          <a:r>
            <a:rPr sz="3000" b="1" i="0" u="none" strike="noStrike" cap="none" spc="0" baseline="0">
              <a:solidFill>
                <a:srgbClr val="5E5E5E"/>
              </a:solidFill>
              <a:uFillTx/>
              <a:latin typeface="+mj-lt"/>
              <a:ea typeface="+mj-ea"/>
              <a:cs typeface="+mj-cs"/>
              <a:sym typeface="Helvetica"/>
            </a:rPr>
            <a:t>Kostendeckung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2205856</xdr:colOff>
      <xdr:row>0</xdr:row>
      <xdr:rowOff>642620</xdr:rowOff>
    </xdr:to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-19050" y="-41911"/>
          <a:ext cx="2205857" cy="64262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a14="http://schemas.microsoft.com/office/drawing/2010/main" xmlns:m="http://schemas.openxmlformats.org/officeDocument/2006/math" xmlns:r="http://schemas.openxmlformats.org/officeDocument/2006/relationships" xmlns="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3000" b="1" i="0" u="none" strike="noStrike" cap="none" spc="0" baseline="0">
              <a:solidFill>
                <a:srgbClr val="5E5E5E"/>
              </a:solidFill>
              <a:uFillTx/>
              <a:latin typeface="+mj-lt"/>
              <a:ea typeface="+mj-ea"/>
              <a:cs typeface="+mj-cs"/>
              <a:sym typeface="Helvetica"/>
            </a:defRPr>
          </a:pPr>
          <a:r>
            <a:rPr sz="3000" b="1" i="0" u="none" strike="noStrike" cap="none" spc="0" baseline="0">
              <a:solidFill>
                <a:srgbClr val="5E5E5E"/>
              </a:solidFill>
              <a:uFillTx/>
              <a:latin typeface="+mj-lt"/>
              <a:ea typeface="+mj-ea"/>
              <a:cs typeface="+mj-cs"/>
              <a:sym typeface="Helvetica"/>
            </a:rPr>
            <a:t>Dividenden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2488443</xdr:colOff>
      <xdr:row>0</xdr:row>
      <xdr:rowOff>642620</xdr:rowOff>
    </xdr:to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-19050" y="-41911"/>
          <a:ext cx="2488444" cy="64262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a14="http://schemas.microsoft.com/office/drawing/2010/main" xmlns:m="http://schemas.openxmlformats.org/officeDocument/2006/math" xmlns:r="http://schemas.openxmlformats.org/officeDocument/2006/relationships" xmlns="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3000" b="1" i="0" u="none" strike="noStrike" cap="none" spc="0" baseline="0">
              <a:solidFill>
                <a:srgbClr val="5E5E5E"/>
              </a:solidFill>
              <a:uFillTx/>
              <a:latin typeface="+mj-lt"/>
              <a:ea typeface="+mj-ea"/>
              <a:cs typeface="+mj-cs"/>
              <a:sym typeface="Helvetica"/>
            </a:defRPr>
          </a:pPr>
          <a:r>
            <a:rPr sz="3000" b="1" i="0" u="none" strike="noStrike" cap="none" spc="0" baseline="0">
              <a:solidFill>
                <a:srgbClr val="5E5E5E"/>
              </a:solidFill>
              <a:uFillTx/>
              <a:latin typeface="+mj-lt"/>
              <a:ea typeface="+mj-ea"/>
              <a:cs typeface="+mj-cs"/>
              <a:sym typeface="Helvetica"/>
            </a:rPr>
            <a:t>Meine Aktien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2926556</xdr:colOff>
      <xdr:row>0</xdr:row>
      <xdr:rowOff>642620</xdr:rowOff>
    </xdr:to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-19050" y="-41911"/>
          <a:ext cx="2926557" cy="64262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a14="http://schemas.microsoft.com/office/drawing/2010/main" xmlns:m="http://schemas.openxmlformats.org/officeDocument/2006/math" xmlns:r="http://schemas.openxmlformats.org/officeDocument/2006/relationships" xmlns="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3000" b="1" i="0" u="none" strike="noStrike" cap="none" spc="0" baseline="0">
              <a:solidFill>
                <a:srgbClr val="5E5E5E"/>
              </a:solidFill>
              <a:uFillTx/>
              <a:latin typeface="+mj-lt"/>
              <a:ea typeface="+mj-ea"/>
              <a:cs typeface="+mj-cs"/>
              <a:sym typeface="Helvetica"/>
            </a:defRPr>
          </a:pPr>
          <a:r>
            <a:rPr sz="3000" b="1" i="0" u="none" strike="noStrike" cap="none" spc="0" baseline="0">
              <a:solidFill>
                <a:srgbClr val="5E5E5E"/>
              </a:solidFill>
              <a:uFillTx/>
              <a:latin typeface="+mj-lt"/>
              <a:ea typeface="+mj-ea"/>
              <a:cs typeface="+mj-cs"/>
              <a:sym typeface="Helvetica"/>
            </a:rPr>
            <a:t>Cash-Reserven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2022797</xdr:colOff>
      <xdr:row>0</xdr:row>
      <xdr:rowOff>642620</xdr:rowOff>
    </xdr:to>
    <xdr:sp macro="" textlink="">
      <xdr:nvSpPr>
        <xdr:cNvPr id="10" name="Shape 10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-19050" y="-41911"/>
          <a:ext cx="2022798" cy="64262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a14="http://schemas.microsoft.com/office/drawing/2010/main" xmlns:m="http://schemas.openxmlformats.org/officeDocument/2006/math" xmlns:r="http://schemas.openxmlformats.org/officeDocument/2006/relationships" xmlns="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3000" b="1" i="0" u="none" strike="noStrike" cap="none" spc="0" baseline="0">
              <a:solidFill>
                <a:srgbClr val="5E5E5E"/>
              </a:solidFill>
              <a:uFillTx/>
              <a:latin typeface="+mj-lt"/>
              <a:ea typeface="+mj-ea"/>
              <a:cs typeface="+mj-cs"/>
              <a:sym typeface="Helvetica"/>
            </a:defRPr>
          </a:pPr>
          <a:r>
            <a:rPr sz="3000" b="1" i="0" u="none" strike="noStrike" cap="none" spc="0" baseline="0">
              <a:solidFill>
                <a:srgbClr val="5E5E5E"/>
              </a:solidFill>
              <a:uFillTx/>
              <a:latin typeface="+mj-lt"/>
              <a:ea typeface="+mj-ea"/>
              <a:cs typeface="+mj-cs"/>
              <a:sym typeface="Helvetica"/>
            </a:rPr>
            <a:t>VINIS APP</a:t>
          </a:r>
        </a:p>
      </xdr:txBody>
    </xdr:sp>
    <xdr:clientData/>
  </xdr:twoCellAnchor>
  <xdr:twoCellAnchor editAs="oneCell">
    <xdr:from>
      <xdr:col>0</xdr:col>
      <xdr:colOff>2247900</xdr:colOff>
      <xdr:row>1</xdr:row>
      <xdr:rowOff>1892300</xdr:rowOff>
    </xdr:from>
    <xdr:to>
      <xdr:col>4</xdr:col>
      <xdr:colOff>457200</xdr:colOff>
      <xdr:row>1</xdr:row>
      <xdr:rowOff>3606800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7C2FB11-2AA2-BC4C-99B6-8F7E0F5E3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7900" y="2463800"/>
          <a:ext cx="5626100" cy="1714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2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5E5E5E"/>
            </a:solidFill>
            <a:effectLst/>
            <a:uFillTx/>
            <a:latin typeface="+mj-lt"/>
            <a:ea typeface="+mj-ea"/>
            <a:cs typeface="+mj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showGridLines="0" workbookViewId="0">
      <selection activeCell="D17" sqref="D17"/>
    </sheetView>
  </sheetViews>
  <sheetFormatPr baseColWidth="10" defaultColWidth="16.33203125" defaultRowHeight="20" customHeight="1" x14ac:dyDescent="0.15"/>
  <cols>
    <col min="1" max="1" width="30.83203125" style="1" customWidth="1"/>
    <col min="2" max="2" width="15.83203125" style="2" customWidth="1"/>
    <col min="3" max="4" width="30.83203125" style="2" customWidth="1"/>
    <col min="5" max="16384" width="16.33203125" style="2"/>
  </cols>
  <sheetData>
    <row r="1" spans="1:6" ht="45" customHeight="1" x14ac:dyDescent="0.15"/>
    <row r="2" spans="1:6" ht="70" customHeight="1" x14ac:dyDescent="0.15">
      <c r="A2" s="46" t="s">
        <v>0</v>
      </c>
      <c r="B2" s="46"/>
      <c r="C2" s="46"/>
      <c r="D2" s="46"/>
      <c r="E2" s="46"/>
      <c r="F2" s="46"/>
    </row>
    <row r="4" spans="1:6" ht="27.75" customHeight="1" x14ac:dyDescent="0.15">
      <c r="A4" s="45" t="s">
        <v>1</v>
      </c>
      <c r="B4" s="45"/>
    </row>
    <row r="5" spans="1:6" ht="20" customHeight="1" x14ac:dyDescent="0.15">
      <c r="A5" s="22" t="s">
        <v>2</v>
      </c>
      <c r="B5" s="23" t="s">
        <v>3</v>
      </c>
    </row>
    <row r="6" spans="1:6" ht="20" customHeight="1" x14ac:dyDescent="0.15">
      <c r="A6" s="24" t="s">
        <v>4</v>
      </c>
      <c r="B6" s="25">
        <v>480</v>
      </c>
    </row>
    <row r="7" spans="1:6" ht="20" customHeight="1" x14ac:dyDescent="0.15">
      <c r="A7" s="24" t="s">
        <v>5</v>
      </c>
      <c r="B7" s="25">
        <v>70</v>
      </c>
    </row>
    <row r="8" spans="1:6" ht="20" customHeight="1" x14ac:dyDescent="0.15">
      <c r="A8" s="24" t="s">
        <v>6</v>
      </c>
      <c r="B8" s="25">
        <v>30</v>
      </c>
    </row>
    <row r="9" spans="1:6" ht="20" customHeight="1" x14ac:dyDescent="0.15">
      <c r="A9" s="24" t="s">
        <v>7</v>
      </c>
      <c r="B9" s="25">
        <v>120</v>
      </c>
    </row>
    <row r="10" spans="1:6" ht="20" customHeight="1" x14ac:dyDescent="0.15">
      <c r="A10" s="24" t="s">
        <v>8</v>
      </c>
      <c r="B10" s="25">
        <v>30</v>
      </c>
    </row>
    <row r="11" spans="1:6" ht="20" customHeight="1" x14ac:dyDescent="0.15">
      <c r="A11" s="24" t="s">
        <v>9</v>
      </c>
      <c r="B11" s="25">
        <v>60</v>
      </c>
    </row>
    <row r="12" spans="1:6" ht="20" customHeight="1" x14ac:dyDescent="0.15">
      <c r="A12" s="24" t="s">
        <v>10</v>
      </c>
      <c r="B12" s="25">
        <v>10</v>
      </c>
    </row>
    <row r="13" spans="1:6" ht="20" customHeight="1" x14ac:dyDescent="0.15">
      <c r="A13" s="24" t="s">
        <v>11</v>
      </c>
      <c r="B13" s="25">
        <v>40</v>
      </c>
    </row>
    <row r="14" spans="1:6" ht="20" customHeight="1" x14ac:dyDescent="0.15">
      <c r="A14" s="24" t="s">
        <v>12</v>
      </c>
      <c r="B14" s="25">
        <v>80</v>
      </c>
    </row>
    <row r="15" spans="1:6" ht="20.25" customHeight="1" x14ac:dyDescent="0.15">
      <c r="A15" s="26" t="s">
        <v>13</v>
      </c>
      <c r="B15" s="27">
        <v>80</v>
      </c>
    </row>
    <row r="16" spans="1:6" ht="30.25" customHeight="1" x14ac:dyDescent="0.15">
      <c r="A16" s="3" t="s">
        <v>14</v>
      </c>
      <c r="B16" s="4">
        <f>SUM(B6:B15)</f>
        <v>1000</v>
      </c>
    </row>
  </sheetData>
  <mergeCells count="2">
    <mergeCell ref="A4:B4"/>
    <mergeCell ref="A2:F2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6"/>
  <sheetViews>
    <sheetView showGridLines="0" workbookViewId="0">
      <selection activeCell="K10" sqref="K10"/>
    </sheetView>
  </sheetViews>
  <sheetFormatPr baseColWidth="10" defaultColWidth="16.33203125" defaultRowHeight="20" customHeight="1" x14ac:dyDescent="0.15"/>
  <cols>
    <col min="1" max="1" width="30.83203125" style="5" customWidth="1"/>
    <col min="2" max="4" width="15.83203125" style="6" customWidth="1"/>
    <col min="5" max="5" width="30.83203125" style="9" customWidth="1"/>
    <col min="6" max="7" width="15.83203125" style="9" customWidth="1"/>
    <col min="8" max="8" width="16.33203125" style="9" customWidth="1"/>
    <col min="9" max="16384" width="16.33203125" style="9"/>
  </cols>
  <sheetData>
    <row r="1" spans="1:8" ht="45" customHeight="1" x14ac:dyDescent="0.15"/>
    <row r="2" spans="1:8" ht="70" customHeight="1" x14ac:dyDescent="0.15">
      <c r="A2" s="46" t="s">
        <v>50</v>
      </c>
      <c r="B2" s="48"/>
      <c r="C2" s="48"/>
      <c r="D2" s="48"/>
      <c r="E2" s="48"/>
      <c r="F2" s="48"/>
      <c r="G2" s="21"/>
      <c r="H2" s="21"/>
    </row>
    <row r="4" spans="1:8" ht="27.75" customHeight="1" x14ac:dyDescent="0.15">
      <c r="A4" s="45" t="s">
        <v>15</v>
      </c>
      <c r="B4" s="45"/>
      <c r="C4" s="45"/>
      <c r="E4" s="47" t="s">
        <v>23</v>
      </c>
      <c r="F4" s="47"/>
      <c r="G4" s="47"/>
    </row>
    <row r="5" spans="1:8" ht="20" customHeight="1" x14ac:dyDescent="0.15">
      <c r="A5" s="22" t="s">
        <v>16</v>
      </c>
      <c r="B5" s="23" t="s">
        <v>17</v>
      </c>
      <c r="C5" s="23" t="s">
        <v>18</v>
      </c>
      <c r="E5" s="34" t="s">
        <v>16</v>
      </c>
      <c r="F5" s="35" t="s">
        <v>17</v>
      </c>
      <c r="G5" s="35" t="s">
        <v>18</v>
      </c>
    </row>
    <row r="6" spans="1:8" ht="20" customHeight="1" x14ac:dyDescent="0.15">
      <c r="A6" s="24" t="s">
        <v>19</v>
      </c>
      <c r="B6" s="28">
        <v>43480</v>
      </c>
      <c r="C6" s="29">
        <v>15.05</v>
      </c>
      <c r="E6" s="24" t="s">
        <v>19</v>
      </c>
      <c r="F6" s="30">
        <v>43840</v>
      </c>
      <c r="G6" s="31">
        <v>18.489999999999998</v>
      </c>
    </row>
    <row r="7" spans="1:8" ht="20" customHeight="1" x14ac:dyDescent="0.15">
      <c r="A7" s="24" t="s">
        <v>20</v>
      </c>
      <c r="B7" s="28">
        <v>43511</v>
      </c>
      <c r="C7" s="29">
        <v>9.7100000000000009</v>
      </c>
      <c r="E7" s="24" t="s">
        <v>20</v>
      </c>
      <c r="F7" s="30">
        <v>43879</v>
      </c>
      <c r="G7" s="31">
        <v>10.48</v>
      </c>
    </row>
    <row r="8" spans="1:8" ht="20" customHeight="1" x14ac:dyDescent="0.15">
      <c r="A8" s="24" t="s">
        <v>21</v>
      </c>
      <c r="B8" s="30">
        <v>43547</v>
      </c>
      <c r="C8" s="31">
        <v>19.96</v>
      </c>
      <c r="E8" s="24" t="s">
        <v>21</v>
      </c>
      <c r="F8" s="30">
        <v>43913</v>
      </c>
      <c r="G8" s="31">
        <v>20.16</v>
      </c>
    </row>
    <row r="9" spans="1:8" ht="20" customHeight="1" x14ac:dyDescent="0.15">
      <c r="A9" s="24" t="s">
        <v>19</v>
      </c>
      <c r="B9" s="28">
        <v>43587</v>
      </c>
      <c r="C9" s="29">
        <v>15.5</v>
      </c>
      <c r="E9" s="36"/>
      <c r="F9" s="28"/>
      <c r="G9" s="29"/>
    </row>
    <row r="10" spans="1:8" ht="20" customHeight="1" x14ac:dyDescent="0.15">
      <c r="A10" s="24" t="s">
        <v>22</v>
      </c>
      <c r="B10" s="28">
        <v>43593</v>
      </c>
      <c r="C10" s="29">
        <v>80</v>
      </c>
      <c r="E10" s="24"/>
      <c r="F10" s="28"/>
      <c r="G10" s="29"/>
    </row>
    <row r="11" spans="1:8" ht="20" customHeight="1" x14ac:dyDescent="0.15">
      <c r="A11" s="24" t="s">
        <v>20</v>
      </c>
      <c r="B11" s="28">
        <v>43600</v>
      </c>
      <c r="C11" s="29">
        <v>10.14</v>
      </c>
      <c r="E11" s="36"/>
      <c r="F11" s="28"/>
      <c r="G11" s="29"/>
    </row>
    <row r="12" spans="1:8" ht="20" customHeight="1" x14ac:dyDescent="0.15">
      <c r="A12" s="24" t="s">
        <v>21</v>
      </c>
      <c r="B12" s="30">
        <v>43275</v>
      </c>
      <c r="C12" s="31">
        <v>19.899999999999999</v>
      </c>
      <c r="E12" s="36"/>
      <c r="F12" s="30"/>
      <c r="G12" s="31"/>
    </row>
    <row r="13" spans="1:8" ht="20" customHeight="1" x14ac:dyDescent="0.15">
      <c r="A13" s="24" t="s">
        <v>19</v>
      </c>
      <c r="B13" s="30">
        <v>43656</v>
      </c>
      <c r="C13" s="31">
        <v>17.489999999999998</v>
      </c>
      <c r="E13" s="36"/>
      <c r="F13" s="30"/>
      <c r="G13" s="31"/>
    </row>
    <row r="14" spans="1:8" ht="20" customHeight="1" x14ac:dyDescent="0.15">
      <c r="A14" s="24" t="s">
        <v>20</v>
      </c>
      <c r="B14" s="30">
        <v>43692</v>
      </c>
      <c r="C14" s="31">
        <v>10.16</v>
      </c>
      <c r="E14" s="36"/>
      <c r="F14" s="30"/>
      <c r="G14" s="31"/>
    </row>
    <row r="15" spans="1:8" ht="20" customHeight="1" x14ac:dyDescent="0.15">
      <c r="A15" s="24" t="s">
        <v>21</v>
      </c>
      <c r="B15" s="30">
        <v>43731</v>
      </c>
      <c r="C15" s="31">
        <v>20.329999999999998</v>
      </c>
      <c r="E15" s="36"/>
      <c r="F15" s="30"/>
      <c r="G15" s="31"/>
    </row>
    <row r="16" spans="1:8" ht="20" customHeight="1" x14ac:dyDescent="0.15">
      <c r="A16" s="24" t="s">
        <v>19</v>
      </c>
      <c r="B16" s="30">
        <v>43767</v>
      </c>
      <c r="C16" s="31">
        <v>18.77</v>
      </c>
      <c r="E16" s="36"/>
      <c r="F16" s="30"/>
      <c r="G16" s="31"/>
    </row>
    <row r="17" spans="1:7" ht="20" customHeight="1" x14ac:dyDescent="0.15">
      <c r="A17" s="24" t="s">
        <v>20</v>
      </c>
      <c r="B17" s="30">
        <v>43783</v>
      </c>
      <c r="C17" s="31">
        <v>10.31</v>
      </c>
      <c r="E17" s="36"/>
      <c r="F17" s="30"/>
      <c r="G17" s="31"/>
    </row>
    <row r="18" spans="1:7" ht="20.25" customHeight="1" x14ac:dyDescent="0.15">
      <c r="A18" s="26" t="s">
        <v>21</v>
      </c>
      <c r="B18" s="32">
        <v>43817</v>
      </c>
      <c r="C18" s="33">
        <v>20.16</v>
      </c>
      <c r="E18" s="37"/>
      <c r="F18" s="32"/>
      <c r="G18" s="33"/>
    </row>
    <row r="19" spans="1:7" ht="30.25" customHeight="1" x14ac:dyDescent="0.15">
      <c r="A19" s="3" t="s">
        <v>14</v>
      </c>
      <c r="B19" s="7"/>
      <c r="C19" s="8">
        <f>SUM(C6:C18)</f>
        <v>267.48</v>
      </c>
      <c r="E19" s="3" t="s">
        <v>14</v>
      </c>
      <c r="F19" s="7"/>
      <c r="G19" s="8">
        <f>SUM(G6:G18)</f>
        <v>49.129999999999995</v>
      </c>
    </row>
    <row r="21" spans="1:7" ht="27.75" customHeight="1" x14ac:dyDescent="0.15"/>
    <row r="35" ht="20.25" customHeight="1" x14ac:dyDescent="0.15"/>
    <row r="36" ht="30.25" customHeight="1" x14ac:dyDescent="0.15"/>
  </sheetData>
  <mergeCells count="3">
    <mergeCell ref="E4:G4"/>
    <mergeCell ref="A4:C4"/>
    <mergeCell ref="A2:F2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0"/>
  <sheetViews>
    <sheetView showGridLines="0" workbookViewId="0">
      <selection activeCell="H19" sqref="H19"/>
    </sheetView>
  </sheetViews>
  <sheetFormatPr baseColWidth="10" defaultColWidth="16.33203125" defaultRowHeight="20" customHeight="1" x14ac:dyDescent="0.15"/>
  <cols>
    <col min="1" max="1" width="30.83203125" style="10" customWidth="1"/>
    <col min="2" max="9" width="15.83203125" style="11" customWidth="1"/>
    <col min="10" max="10" width="12.1640625" style="11" customWidth="1"/>
    <col min="11" max="11" width="16.33203125" style="11" customWidth="1"/>
    <col min="12" max="16384" width="16.33203125" style="11"/>
  </cols>
  <sheetData>
    <row r="1" spans="1:9" ht="45" customHeight="1" x14ac:dyDescent="0.15"/>
    <row r="2" spans="1:9" ht="80" customHeight="1" x14ac:dyDescent="0.15">
      <c r="A2" s="46" t="s">
        <v>51</v>
      </c>
      <c r="B2" s="46"/>
      <c r="C2" s="46"/>
      <c r="D2" s="46"/>
      <c r="E2" s="46"/>
      <c r="F2" s="46"/>
      <c r="G2" s="20"/>
    </row>
    <row r="4" spans="1:9" ht="30" customHeight="1" x14ac:dyDescent="0.15">
      <c r="A4" s="22" t="s">
        <v>16</v>
      </c>
      <c r="B4" s="23" t="s">
        <v>24</v>
      </c>
      <c r="C4" s="23" t="s">
        <v>25</v>
      </c>
      <c r="D4" s="23" t="s">
        <v>26</v>
      </c>
      <c r="E4" s="23" t="s">
        <v>27</v>
      </c>
      <c r="F4" s="23" t="s">
        <v>28</v>
      </c>
      <c r="G4" s="23" t="s">
        <v>29</v>
      </c>
      <c r="H4" s="23" t="s">
        <v>30</v>
      </c>
      <c r="I4" s="23" t="s">
        <v>31</v>
      </c>
    </row>
    <row r="5" spans="1:9" ht="20" customHeight="1" x14ac:dyDescent="0.15">
      <c r="A5" s="24" t="s">
        <v>19</v>
      </c>
      <c r="B5" s="29">
        <v>28.54</v>
      </c>
      <c r="C5" s="29">
        <v>37.534999999999997</v>
      </c>
      <c r="D5" s="38">
        <v>84</v>
      </c>
      <c r="E5" s="29">
        <v>3.11</v>
      </c>
      <c r="F5" s="29">
        <f>D5*E5</f>
        <v>261.24</v>
      </c>
      <c r="G5" s="29">
        <f>F5/12</f>
        <v>21.77</v>
      </c>
      <c r="H5" s="25">
        <f>C5*D5</f>
        <v>3152.9399999999996</v>
      </c>
      <c r="I5" s="25">
        <f>B5*D5</f>
        <v>2397.36</v>
      </c>
    </row>
    <row r="6" spans="1:9" ht="20" customHeight="1" x14ac:dyDescent="0.15">
      <c r="A6" s="24" t="s">
        <v>20</v>
      </c>
      <c r="B6" s="29">
        <v>70.45</v>
      </c>
      <c r="C6" s="29">
        <v>108</v>
      </c>
      <c r="D6" s="38">
        <v>43</v>
      </c>
      <c r="E6" s="29">
        <v>2.75</v>
      </c>
      <c r="F6" s="29">
        <f>D6*E6</f>
        <v>118.25</v>
      </c>
      <c r="G6" s="29">
        <f>F6/12</f>
        <v>9.8541666666666661</v>
      </c>
      <c r="H6" s="25">
        <f>C6*D6</f>
        <v>4644</v>
      </c>
      <c r="I6" s="25">
        <f>B6*D6</f>
        <v>3029.35</v>
      </c>
    </row>
    <row r="7" spans="1:9" ht="20" customHeight="1" x14ac:dyDescent="0.15">
      <c r="A7" s="24" t="s">
        <v>21</v>
      </c>
      <c r="B7" s="29">
        <v>28.54</v>
      </c>
      <c r="C7" s="29">
        <v>17.442</v>
      </c>
      <c r="D7" s="38">
        <v>68</v>
      </c>
      <c r="E7" s="29">
        <v>1.68</v>
      </c>
      <c r="F7" s="29">
        <f>D7*E7</f>
        <v>114.24</v>
      </c>
      <c r="G7" s="29">
        <f>F7/12</f>
        <v>9.52</v>
      </c>
      <c r="H7" s="25">
        <f>C7*D7</f>
        <v>1186.056</v>
      </c>
      <c r="I7" s="25">
        <f>B7*D7</f>
        <v>1940.72</v>
      </c>
    </row>
    <row r="8" spans="1:9" ht="20" customHeight="1" x14ac:dyDescent="0.15">
      <c r="A8" s="26" t="s">
        <v>22</v>
      </c>
      <c r="B8" s="39">
        <v>39.46</v>
      </c>
      <c r="C8" s="39">
        <v>47.1</v>
      </c>
      <c r="D8" s="40">
        <v>90</v>
      </c>
      <c r="E8" s="39">
        <v>3.3</v>
      </c>
      <c r="F8" s="39">
        <f>D8*E8</f>
        <v>297</v>
      </c>
      <c r="G8" s="39">
        <f>F8/12</f>
        <v>24.75</v>
      </c>
      <c r="H8" s="27">
        <f>C8*D8</f>
        <v>4239</v>
      </c>
      <c r="I8" s="27">
        <f>B8*D8</f>
        <v>3551.4</v>
      </c>
    </row>
    <row r="9" spans="1:9" ht="25" customHeight="1" x14ac:dyDescent="0.15">
      <c r="A9" s="3" t="s">
        <v>14</v>
      </c>
      <c r="B9" s="12"/>
      <c r="C9" s="12"/>
      <c r="D9" s="12"/>
      <c r="E9" s="12"/>
      <c r="F9" s="7">
        <f>SUM(F5:F8)</f>
        <v>790.73</v>
      </c>
      <c r="G9" s="7">
        <f>SUM(G5:G8)</f>
        <v>65.894166666666663</v>
      </c>
      <c r="H9" s="7">
        <f>SUM(H5:H8)</f>
        <v>13221.995999999999</v>
      </c>
      <c r="I9" s="4">
        <f>SUM(I5:I8)</f>
        <v>10918.83</v>
      </c>
    </row>
    <row r="10" spans="1:9" ht="30.25" customHeight="1" x14ac:dyDescent="0.15"/>
  </sheetData>
  <mergeCells count="1">
    <mergeCell ref="A2:F2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9"/>
  <sheetViews>
    <sheetView showGridLines="0" workbookViewId="0">
      <selection activeCell="E20" sqref="E20"/>
    </sheetView>
  </sheetViews>
  <sheetFormatPr baseColWidth="10" defaultColWidth="16.33203125" defaultRowHeight="20" customHeight="1" x14ac:dyDescent="0.15"/>
  <cols>
    <col min="1" max="1" width="30.83203125" style="13" customWidth="1"/>
    <col min="2" max="3" width="15.83203125" style="14" customWidth="1"/>
    <col min="4" max="4" width="30.83203125" style="15" customWidth="1"/>
    <col min="5" max="5" width="15.83203125" style="15" customWidth="1"/>
    <col min="6" max="6" width="30.83203125" style="16" customWidth="1"/>
    <col min="7" max="7" width="53.5" style="16" customWidth="1"/>
    <col min="8" max="8" width="16.33203125" style="16" customWidth="1"/>
    <col min="9" max="16384" width="16.33203125" style="16"/>
  </cols>
  <sheetData>
    <row r="1" spans="1:6" ht="45" customHeight="1" x14ac:dyDescent="0.15"/>
    <row r="2" spans="1:6" ht="70" customHeight="1" x14ac:dyDescent="0.15">
      <c r="A2" s="48" t="s">
        <v>32</v>
      </c>
      <c r="B2" s="48"/>
      <c r="C2" s="48"/>
      <c r="D2" s="48"/>
      <c r="E2" s="48"/>
      <c r="F2" s="48"/>
    </row>
    <row r="4" spans="1:6" ht="27.75" customHeight="1" x14ac:dyDescent="0.15">
      <c r="A4" s="45" t="s">
        <v>33</v>
      </c>
      <c r="B4" s="45"/>
      <c r="D4" s="47" t="s">
        <v>36</v>
      </c>
      <c r="E4" s="47"/>
    </row>
    <row r="5" spans="1:6" ht="20" customHeight="1" x14ac:dyDescent="0.15">
      <c r="A5" s="22" t="s">
        <v>2</v>
      </c>
      <c r="B5" s="23" t="s">
        <v>3</v>
      </c>
      <c r="D5" s="22" t="s">
        <v>2</v>
      </c>
      <c r="E5" s="23" t="s">
        <v>3</v>
      </c>
    </row>
    <row r="6" spans="1:6" ht="20" customHeight="1" x14ac:dyDescent="0.15">
      <c r="A6" s="24" t="s">
        <v>34</v>
      </c>
      <c r="B6" s="25">
        <v>9678</v>
      </c>
      <c r="D6" s="24" t="s">
        <v>37</v>
      </c>
      <c r="E6" s="25">
        <v>9088</v>
      </c>
    </row>
    <row r="7" spans="1:6" ht="20.25" customHeight="1" x14ac:dyDescent="0.15">
      <c r="A7" s="26" t="s">
        <v>35</v>
      </c>
      <c r="B7" s="27">
        <v>17590</v>
      </c>
      <c r="D7" s="24" t="s">
        <v>38</v>
      </c>
      <c r="E7" s="25">
        <v>3000</v>
      </c>
    </row>
    <row r="8" spans="1:6" ht="20" customHeight="1" x14ac:dyDescent="0.15">
      <c r="A8" s="3" t="s">
        <v>14</v>
      </c>
      <c r="B8" s="4">
        <f>SUM(B6:B7)</f>
        <v>27268</v>
      </c>
      <c r="D8" s="43" t="s">
        <v>39</v>
      </c>
      <c r="E8" s="25">
        <v>850</v>
      </c>
    </row>
    <row r="9" spans="1:6" ht="20" customHeight="1" x14ac:dyDescent="0.15">
      <c r="D9" s="24" t="s">
        <v>40</v>
      </c>
      <c r="E9" s="25">
        <v>3900</v>
      </c>
    </row>
    <row r="10" spans="1:6" ht="20" customHeight="1" x14ac:dyDescent="0.15">
      <c r="D10" s="26" t="s">
        <v>41</v>
      </c>
      <c r="E10" s="27">
        <v>7200</v>
      </c>
    </row>
    <row r="11" spans="1:6" ht="20" customHeight="1" x14ac:dyDescent="0.15">
      <c r="D11" s="3" t="s">
        <v>14</v>
      </c>
      <c r="E11" s="4">
        <f>SUM(E6:E10)</f>
        <v>24038</v>
      </c>
    </row>
    <row r="15" spans="1:6" ht="40" customHeight="1" thickBot="1" x14ac:dyDescent="0.2">
      <c r="A15" s="49" t="s">
        <v>42</v>
      </c>
      <c r="B15" s="49"/>
      <c r="C15" s="49"/>
      <c r="D15" s="17">
        <f>B8-E11</f>
        <v>3230</v>
      </c>
    </row>
    <row r="16" spans="1:6" ht="20.25" customHeight="1" x14ac:dyDescent="0.15">
      <c r="A16" s="41"/>
      <c r="B16" s="42"/>
    </row>
    <row r="17" ht="30.25" customHeight="1" x14ac:dyDescent="0.15"/>
    <row r="19" ht="38.5" customHeight="1" x14ac:dyDescent="0.15"/>
  </sheetData>
  <mergeCells count="4">
    <mergeCell ref="A15:C15"/>
    <mergeCell ref="D4:E4"/>
    <mergeCell ref="A4:B4"/>
    <mergeCell ref="A2:F2"/>
  </mergeCells>
  <pageMargins left="1" right="1" top="1" bottom="1" header="0.25" footer="0.25"/>
  <pageSetup orientation="portrait"/>
  <headerFooter>
    <oddFooter>&amp;C&amp;"Helvetica Neue,Regular"&amp;12&amp;K000000&amp;P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"/>
  <sheetViews>
    <sheetView showGridLines="0" tabSelected="1" workbookViewId="0">
      <selection activeCell="D9" sqref="D9"/>
    </sheetView>
  </sheetViews>
  <sheetFormatPr baseColWidth="10" defaultColWidth="16.33203125" defaultRowHeight="20" customHeight="1" x14ac:dyDescent="0.15"/>
  <cols>
    <col min="1" max="1" width="30.83203125" style="18" customWidth="1"/>
    <col min="2" max="2" width="15.83203125" style="19" customWidth="1"/>
    <col min="3" max="3" width="17.5" style="19" customWidth="1"/>
    <col min="4" max="4" width="33.1640625" style="19" customWidth="1"/>
    <col min="5" max="16384" width="16.33203125" style="19"/>
  </cols>
  <sheetData>
    <row r="1" spans="1:6" ht="45" customHeight="1" x14ac:dyDescent="0.15"/>
    <row r="2" spans="1:6" ht="305" customHeight="1" x14ac:dyDescent="0.15">
      <c r="A2" s="50" t="s">
        <v>52</v>
      </c>
      <c r="B2" s="50"/>
      <c r="C2" s="50"/>
      <c r="D2" s="50"/>
      <c r="E2" s="50"/>
      <c r="F2" s="50"/>
    </row>
    <row r="4" spans="1:6" ht="27.75" customHeight="1" x14ac:dyDescent="0.15">
      <c r="A4" s="45" t="s">
        <v>43</v>
      </c>
      <c r="B4" s="45"/>
    </row>
    <row r="5" spans="1:6" ht="20" customHeight="1" x14ac:dyDescent="0.15">
      <c r="A5" s="24" t="s">
        <v>1</v>
      </c>
      <c r="B5" s="44">
        <f>Kosten!B16</f>
        <v>1000</v>
      </c>
    </row>
    <row r="6" spans="1:6" ht="20" customHeight="1" x14ac:dyDescent="0.15">
      <c r="A6" s="24" t="s">
        <v>49</v>
      </c>
      <c r="B6" s="44">
        <f>Aktien!G9</f>
        <v>65.894166666666663</v>
      </c>
    </row>
    <row r="7" spans="1:6" ht="20" customHeight="1" x14ac:dyDescent="0.15">
      <c r="A7" s="24" t="s">
        <v>44</v>
      </c>
      <c r="B7" s="44">
        <f>Dividenden!C19</f>
        <v>267.48</v>
      </c>
    </row>
    <row r="8" spans="1:6" ht="20" customHeight="1" x14ac:dyDescent="0.15">
      <c r="A8" s="24" t="s">
        <v>45</v>
      </c>
      <c r="B8" s="44">
        <f>Dividenden!G19</f>
        <v>49.129999999999995</v>
      </c>
    </row>
    <row r="9" spans="1:6" ht="20" customHeight="1" x14ac:dyDescent="0.15">
      <c r="A9" s="24" t="s">
        <v>46</v>
      </c>
      <c r="B9" s="44">
        <f>Aktien!I9</f>
        <v>10918.83</v>
      </c>
    </row>
    <row r="10" spans="1:6" ht="20" customHeight="1" x14ac:dyDescent="0.15">
      <c r="A10" s="24" t="s">
        <v>47</v>
      </c>
      <c r="B10" s="44">
        <f>Aktien!H9</f>
        <v>13221.995999999999</v>
      </c>
    </row>
    <row r="11" spans="1:6" ht="20" customHeight="1" x14ac:dyDescent="0.15">
      <c r="A11" s="24" t="s">
        <v>48</v>
      </c>
      <c r="B11" s="44">
        <f>'Cash-Reserven'!D15</f>
        <v>3230</v>
      </c>
    </row>
  </sheetData>
  <mergeCells count="2">
    <mergeCell ref="A4:B4"/>
    <mergeCell ref="A2:F2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Kosten</vt:lpstr>
      <vt:lpstr>Dividenden</vt:lpstr>
      <vt:lpstr>Aktien</vt:lpstr>
      <vt:lpstr>Cash-Reserven</vt:lpstr>
      <vt:lpstr>VINIS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Tobias Feldmann</cp:lastModifiedBy>
  <dcterms:modified xsi:type="dcterms:W3CDTF">2020-04-24T15:04:48Z</dcterms:modified>
</cp:coreProperties>
</file>